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61" i="1"/>
  <c r="A57"/>
  <c r="J56"/>
  <c r="I53"/>
  <c r="I61" s="1"/>
  <c r="H53"/>
  <c r="H61" s="1"/>
  <c r="G53"/>
  <c r="G61" s="1"/>
  <c r="F53"/>
  <c r="F61" s="1"/>
  <c r="D53"/>
  <c r="D61" s="1"/>
  <c r="C53"/>
  <c r="C61" s="1"/>
  <c r="B53"/>
  <c r="B61" s="1"/>
  <c r="K52"/>
  <c r="J52"/>
  <c r="K51"/>
  <c r="J51"/>
  <c r="K50"/>
  <c r="J50"/>
  <c r="K49"/>
  <c r="J49"/>
  <c r="K48"/>
  <c r="J48"/>
  <c r="K47"/>
  <c r="J47"/>
  <c r="K46"/>
  <c r="J46"/>
  <c r="K45"/>
  <c r="J45"/>
  <c r="K44"/>
  <c r="J44"/>
  <c r="K43"/>
  <c r="J43"/>
  <c r="K42"/>
  <c r="J42"/>
  <c r="K41"/>
  <c r="K53" s="1"/>
  <c r="J41"/>
  <c r="J53" s="1"/>
  <c r="A30"/>
  <c r="A29"/>
  <c r="Q26"/>
  <c r="Q31" s="1"/>
  <c r="P26"/>
  <c r="P31" s="1"/>
  <c r="O26"/>
  <c r="O31" s="1"/>
  <c r="N26"/>
  <c r="N31" s="1"/>
  <c r="M26"/>
  <c r="M31" s="1"/>
  <c r="L26"/>
  <c r="L31" s="1"/>
  <c r="K26"/>
  <c r="K31" s="1"/>
  <c r="J26"/>
  <c r="J31" s="1"/>
  <c r="I26"/>
  <c r="I31" s="1"/>
  <c r="H26"/>
  <c r="H31" s="1"/>
  <c r="G26"/>
  <c r="G31" s="1"/>
  <c r="F26"/>
  <c r="F31" s="1"/>
  <c r="D26"/>
  <c r="D31" s="1"/>
  <c r="C26"/>
  <c r="A32" s="1"/>
  <c r="B26"/>
  <c r="B34" s="1"/>
  <c r="D34" s="1"/>
  <c r="F34" s="1"/>
  <c r="H34" s="1"/>
  <c r="S25"/>
  <c r="R25"/>
  <c r="T25" s="1"/>
  <c r="S24"/>
  <c r="R24"/>
  <c r="T24" s="1"/>
  <c r="S23"/>
  <c r="R23"/>
  <c r="T23" s="1"/>
  <c r="S22"/>
  <c r="R22"/>
  <c r="T22" s="1"/>
  <c r="S21"/>
  <c r="R21"/>
  <c r="T21" s="1"/>
  <c r="S20"/>
  <c r="R20"/>
  <c r="T20" s="1"/>
  <c r="S19"/>
  <c r="R19"/>
  <c r="T19" s="1"/>
  <c r="S18"/>
  <c r="R18"/>
  <c r="T18" s="1"/>
  <c r="S17"/>
  <c r="R17"/>
  <c r="T17" s="1"/>
  <c r="S16"/>
  <c r="R16"/>
  <c r="T16" s="1"/>
  <c r="S15"/>
  <c r="R15"/>
  <c r="T15" s="1"/>
  <c r="S14"/>
  <c r="R14"/>
  <c r="T14" s="1"/>
  <c r="S13"/>
  <c r="R13"/>
  <c r="T13" s="1"/>
  <c r="S12"/>
  <c r="R12"/>
  <c r="T12" s="1"/>
  <c r="S11"/>
  <c r="R11"/>
  <c r="T11" s="1"/>
  <c r="S10"/>
  <c r="R10"/>
  <c r="T10" s="1"/>
  <c r="S9"/>
  <c r="R9"/>
  <c r="T9" s="1"/>
  <c r="S8"/>
  <c r="R8"/>
  <c r="T8" s="1"/>
  <c r="S7"/>
  <c r="R7"/>
  <c r="T7" s="1"/>
  <c r="S6"/>
  <c r="S26" s="1"/>
  <c r="R6"/>
  <c r="R26" s="1"/>
  <c r="R31" l="1"/>
  <c r="T26"/>
  <c r="K61"/>
  <c r="K58"/>
  <c r="J61"/>
  <c r="T6"/>
  <c r="B31"/>
  <c r="C31"/>
  <c r="B58"/>
  <c r="C58"/>
  <c r="D58"/>
  <c r="F58"/>
  <c r="G58"/>
  <c r="H58"/>
  <c r="I58"/>
  <c r="A59"/>
  <c r="J58" l="1"/>
</calcChain>
</file>

<file path=xl/sharedStrings.xml><?xml version="1.0" encoding="utf-8"?>
<sst xmlns="http://schemas.openxmlformats.org/spreadsheetml/2006/main" count="97" uniqueCount="50">
  <si>
    <t>ТСЖ ЖСК № 5</t>
  </si>
  <si>
    <t xml:space="preserve">Сводный авансовый отчет </t>
  </si>
  <si>
    <t>расходы по авансовым платежам и банку</t>
  </si>
  <si>
    <t>2012 г.</t>
  </si>
  <si>
    <t>месяц</t>
  </si>
  <si>
    <t>1 квартал</t>
  </si>
  <si>
    <t>2 квартал</t>
  </si>
  <si>
    <t>3 квартал</t>
  </si>
  <si>
    <t>4 квартал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</si>
  <si>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</si>
  <si>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</si>
  <si>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</si>
  <si>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</si>
  <si>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</si>
  <si>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</si>
  <si>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</si>
  <si>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</si>
  <si>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общая сумма расходов</t>
  </si>
  <si>
    <t>расход</t>
  </si>
  <si>
    <t>а\отчет</t>
  </si>
  <si>
    <t>банк</t>
  </si>
  <si>
    <t>всего</t>
  </si>
  <si>
    <t>подъезды</t>
  </si>
  <si>
    <t>услуги</t>
  </si>
  <si>
    <t>чистка канализации</t>
  </si>
  <si>
    <t>крыша дома</t>
  </si>
  <si>
    <t>стройматериалы</t>
  </si>
  <si>
    <t>хоз инвентарь</t>
  </si>
  <si>
    <t>автоуслуги</t>
  </si>
  <si>
    <t>обслуж.компьютера</t>
  </si>
  <si>
    <t>красный уголок</t>
  </si>
  <si>
    <t>подвал</t>
  </si>
  <si>
    <t>водоснабжение</t>
  </si>
  <si>
    <t>теплоузел</t>
  </si>
  <si>
    <t>электрика</t>
  </si>
  <si>
    <t>канцтовары</t>
  </si>
  <si>
    <t>двор</t>
  </si>
  <si>
    <t>забор</t>
  </si>
  <si>
    <t>водостоки</t>
  </si>
  <si>
    <t>почтовые расходы</t>
  </si>
  <si>
    <t>госпошлина</t>
  </si>
  <si>
    <t>промывка сис.отопления</t>
  </si>
  <si>
    <t>получено по банку</t>
  </si>
  <si>
    <t>отчетность</t>
  </si>
  <si>
    <t>остаток на 01.01</t>
  </si>
  <si>
    <t>2013 год</t>
  </si>
  <si>
    <t xml:space="preserve">расходы по авансовым платежам </t>
  </si>
  <si>
    <t>все за год</t>
  </si>
  <si>
    <t>факс</t>
  </si>
  <si>
    <t>статистика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</si>
</sst>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Border="1"/>
    <xf numFmtId="0" fontId="0" fillId="2" borderId="3" xfId="0" applyFill="1" applyBorder="1"/>
    <xf numFmtId="0" fontId="0" fillId="2" borderId="1" xfId="0" applyFill="1" applyBorder="1"/>
    <xf numFmtId="0" fontId="0" fillId="2" borderId="4" xfId="0" applyFill="1" applyBorder="1"/>
    <xf numFmtId="0" fontId="2" fillId="2" borderId="1" xfId="0" applyFont="1" applyFill="1" applyBorder="1"/>
    <xf numFmtId="0" fontId="1" fillId="0" borderId="0" xfId="0" applyFont="1"/>
    <xf numFmtId="0" fontId="0" fillId="3" borderId="1" xfId="0" applyFill="1" applyBorder="1"/>
    <xf numFmtId="0" fontId="3" fillId="0" borderId="1" xfId="0" applyFont="1" applyBorder="1"/>
    <xf numFmtId="0" fontId="0" fillId="4" borderId="1" xfId="0" applyFill="1" applyBorder="1"/>
    <xf numFmtId="0" fontId="0" fillId="5" borderId="1" xfId="0" applyFill="1" applyBorder="1"/>
    <xf numFmtId="0" fontId="0" fillId="0" borderId="4" xfId="0" applyFill="1" applyBorder="1"/>
    <xf numFmtId="0" fontId="0" fillId="6" borderId="1" xfId="0" applyFill="1" applyBorder="1"/>
    <xf numFmtId="0" fontId="3" fillId="6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U62"/>
  <sheetViews>
    <sheetView tabSelected="1" workbookViewId="0">
      <selection activeCell="E9" sqref="E9"/>
    </sheetView>
  </sheetViews>
  <sheetFormatPr defaultRowHeight="15"/>
  <sheetData>
    <row r="3" spans="1:21">
      <c r="A3" t="s">
        <v>0</v>
      </c>
      <c r="B3">
        <v>2012</v>
      </c>
      <c r="C3" t="s">
        <v>1</v>
      </c>
      <c r="F3" t="s">
        <v>2</v>
      </c>
      <c r="L3" t="s">
        <v>3</v>
      </c>
    </row>
    <row r="4" spans="1:21">
      <c r="A4" s="1" t="s">
        <v>4</v>
      </c>
      <c r="B4" s="2" t="s">
        <v>5</v>
      </c>
      <c r="C4" s="2"/>
      <c r="D4" s="2" t="s">
        <v>6</v>
      </c>
      <c r="E4" s="2"/>
      <c r="F4" s="2" t="s">
        <v>7</v>
      </c>
      <c r="G4" s="2"/>
      <c r="H4" s="2" t="s">
        <v>8</v>
      </c>
      <c r="I4" s="2"/>
      <c r="J4" s="1" t="s">
        <v>9</v>
      </c>
      <c r="K4" s="1" t="s">
        <v>10</v>
      </c>
      <c r="L4" s="1" t="s">
        <v>11</v>
      </c>
      <c r="M4" s="1" t="s">
        <v>12</v>
      </c>
      <c r="N4" s="3" t="s">
        <v>13</v>
      </c>
      <c r="O4" s="3" t="s">
        <v>14</v>
      </c>
      <c r="P4" s="3" t="s">
        <v>15</v>
      </c>
      <c r="Q4" s="4" t="s">
        <v>16</v>
      </c>
      <c r="R4" s="1" t="s">
        <v>17</v>
      </c>
      <c r="S4" s="1"/>
      <c r="T4" s="1"/>
      <c r="U4" s="1"/>
    </row>
    <row r="5" spans="1:21">
      <c r="A5" s="5" t="s">
        <v>18</v>
      </c>
      <c r="B5" s="6" t="s">
        <v>19</v>
      </c>
      <c r="C5" s="6" t="s">
        <v>20</v>
      </c>
      <c r="D5" s="6" t="s">
        <v>19</v>
      </c>
      <c r="E5" s="6" t="s">
        <v>20</v>
      </c>
      <c r="F5" s="6" t="s">
        <v>19</v>
      </c>
      <c r="G5" s="6" t="s">
        <v>20</v>
      </c>
      <c r="H5" s="6" t="s">
        <v>19</v>
      </c>
      <c r="I5" s="6" t="s">
        <v>20</v>
      </c>
      <c r="J5" s="6" t="s">
        <v>19</v>
      </c>
      <c r="K5" s="6" t="s">
        <v>20</v>
      </c>
      <c r="L5" s="6" t="s">
        <v>19</v>
      </c>
      <c r="M5" s="6" t="s">
        <v>19</v>
      </c>
      <c r="N5" s="6" t="s">
        <v>19</v>
      </c>
      <c r="O5" s="7" t="s">
        <v>19</v>
      </c>
      <c r="P5" s="7" t="s">
        <v>19</v>
      </c>
      <c r="Q5" s="7" t="s">
        <v>19</v>
      </c>
      <c r="R5" s="8" t="s">
        <v>19</v>
      </c>
      <c r="S5" s="7" t="s">
        <v>20</v>
      </c>
      <c r="T5" s="7" t="s">
        <v>21</v>
      </c>
    </row>
    <row r="6" spans="1:21">
      <c r="A6" s="1" t="s">
        <v>22</v>
      </c>
      <c r="B6" s="9">
        <v>200</v>
      </c>
      <c r="C6" s="9"/>
      <c r="D6" s="9"/>
      <c r="E6" s="9"/>
      <c r="F6" s="9">
        <v>5693</v>
      </c>
      <c r="G6" s="9"/>
      <c r="H6" s="9">
        <v>5098</v>
      </c>
      <c r="I6" s="9"/>
      <c r="J6" s="7"/>
      <c r="K6" s="7"/>
      <c r="L6" s="7"/>
      <c r="M6" s="7"/>
      <c r="N6" s="7"/>
      <c r="O6" s="7"/>
      <c r="P6" s="7"/>
      <c r="Q6" s="7"/>
      <c r="R6" s="1">
        <f>B6+D6+F6+H6</f>
        <v>10991</v>
      </c>
      <c r="S6" s="1">
        <f>C6+E6+G6+I6</f>
        <v>0</v>
      </c>
      <c r="T6" s="1">
        <f>R6+S6</f>
        <v>10991</v>
      </c>
    </row>
    <row r="7" spans="1:21">
      <c r="A7" s="1" t="s">
        <v>23</v>
      </c>
      <c r="B7" s="9">
        <v>1245</v>
      </c>
      <c r="C7" s="9"/>
      <c r="D7" s="9"/>
      <c r="E7" s="9"/>
      <c r="F7" s="9"/>
      <c r="G7" s="9"/>
      <c r="H7" s="9"/>
      <c r="I7" s="9"/>
      <c r="J7" s="7"/>
      <c r="K7" s="7"/>
      <c r="L7" s="7"/>
      <c r="M7" s="7"/>
      <c r="N7" s="7"/>
      <c r="O7" s="7"/>
      <c r="P7" s="7"/>
      <c r="Q7" s="7"/>
      <c r="R7" s="1">
        <f t="shared" ref="R7:S25" si="0">B7+D7+F7+H7</f>
        <v>1245</v>
      </c>
      <c r="S7" s="1">
        <f t="shared" si="0"/>
        <v>0</v>
      </c>
      <c r="T7" s="1">
        <f t="shared" ref="T7:T26" si="1">R7+S7</f>
        <v>1245</v>
      </c>
    </row>
    <row r="8" spans="1:21">
      <c r="A8" s="1" t="s">
        <v>24</v>
      </c>
      <c r="B8" s="9"/>
      <c r="C8" s="9"/>
      <c r="D8" s="9"/>
      <c r="E8" s="9"/>
      <c r="F8" s="9">
        <v>2000</v>
      </c>
      <c r="G8" s="9"/>
      <c r="H8" s="9">
        <v>10000</v>
      </c>
      <c r="I8" s="9"/>
      <c r="J8" s="7"/>
      <c r="K8" s="7"/>
      <c r="L8" s="7"/>
      <c r="M8" s="7"/>
      <c r="N8" s="7"/>
      <c r="O8" s="7"/>
      <c r="P8" s="7"/>
      <c r="Q8" s="7"/>
      <c r="R8" s="1">
        <f t="shared" si="0"/>
        <v>12000</v>
      </c>
      <c r="S8" s="1">
        <f t="shared" si="0"/>
        <v>0</v>
      </c>
      <c r="T8" s="1">
        <f t="shared" si="1"/>
        <v>12000</v>
      </c>
    </row>
    <row r="9" spans="1:21">
      <c r="A9" s="1" t="s">
        <v>25</v>
      </c>
      <c r="B9" s="9"/>
      <c r="C9" s="9"/>
      <c r="D9" s="9">
        <v>500</v>
      </c>
      <c r="E9" s="9"/>
      <c r="F9" s="9">
        <v>520</v>
      </c>
      <c r="G9" s="9"/>
      <c r="H9" s="9"/>
      <c r="I9" s="9"/>
      <c r="J9" s="7"/>
      <c r="K9" s="7"/>
      <c r="L9" s="7"/>
      <c r="M9" s="7"/>
      <c r="N9" s="7"/>
      <c r="O9" s="7"/>
      <c r="P9" s="7"/>
      <c r="Q9" s="7"/>
      <c r="R9" s="1">
        <f t="shared" si="0"/>
        <v>1020</v>
      </c>
      <c r="S9" s="1">
        <f t="shared" si="0"/>
        <v>0</v>
      </c>
      <c r="T9" s="1">
        <f t="shared" si="1"/>
        <v>1020</v>
      </c>
    </row>
    <row r="10" spans="1:21">
      <c r="A10" s="1" t="s">
        <v>26</v>
      </c>
      <c r="B10" s="9">
        <v>134</v>
      </c>
      <c r="C10" s="9"/>
      <c r="D10" s="9"/>
      <c r="E10" s="9"/>
      <c r="F10" s="9"/>
      <c r="G10" s="9"/>
      <c r="H10" s="9"/>
      <c r="I10" s="9"/>
      <c r="J10" s="7"/>
      <c r="K10" s="7"/>
      <c r="L10" s="7"/>
      <c r="M10" s="7"/>
      <c r="N10" s="7"/>
      <c r="O10" s="7"/>
      <c r="P10" s="7"/>
      <c r="Q10" s="7"/>
      <c r="R10" s="1">
        <f t="shared" si="0"/>
        <v>134</v>
      </c>
      <c r="S10" s="1">
        <f t="shared" si="0"/>
        <v>0</v>
      </c>
      <c r="T10" s="1">
        <f t="shared" si="1"/>
        <v>134</v>
      </c>
    </row>
    <row r="11" spans="1:21">
      <c r="A11" s="1" t="s">
        <v>27</v>
      </c>
      <c r="B11" s="9">
        <v>50</v>
      </c>
      <c r="C11" s="9"/>
      <c r="D11" s="9">
        <v>328</v>
      </c>
      <c r="E11" s="9"/>
      <c r="F11" s="9"/>
      <c r="G11" s="9"/>
      <c r="H11" s="9"/>
      <c r="I11" s="9"/>
      <c r="J11" s="7"/>
      <c r="K11" s="7"/>
      <c r="L11" s="7"/>
      <c r="M11" s="7"/>
      <c r="N11" s="7"/>
      <c r="O11" s="7"/>
      <c r="P11" s="7"/>
      <c r="Q11" s="7"/>
      <c r="R11" s="1">
        <f t="shared" si="0"/>
        <v>378</v>
      </c>
      <c r="S11" s="1">
        <f t="shared" si="0"/>
        <v>0</v>
      </c>
      <c r="T11" s="1">
        <f t="shared" si="1"/>
        <v>378</v>
      </c>
    </row>
    <row r="12" spans="1:21">
      <c r="A12" s="1" t="s">
        <v>28</v>
      </c>
      <c r="B12" s="9"/>
      <c r="C12" s="9"/>
      <c r="D12" s="9">
        <v>250</v>
      </c>
      <c r="E12" s="9"/>
      <c r="F12" s="9"/>
      <c r="G12" s="9"/>
      <c r="H12" s="9">
        <v>500</v>
      </c>
      <c r="I12" s="9"/>
      <c r="J12" s="7"/>
      <c r="K12" s="7"/>
      <c r="L12" s="7"/>
      <c r="M12" s="7"/>
      <c r="N12" s="7"/>
      <c r="O12" s="7"/>
      <c r="P12" s="7"/>
      <c r="Q12" s="7"/>
      <c r="R12" s="1">
        <f t="shared" si="0"/>
        <v>750</v>
      </c>
      <c r="S12" s="1">
        <f t="shared" si="0"/>
        <v>0</v>
      </c>
      <c r="T12" s="1">
        <f t="shared" si="1"/>
        <v>750</v>
      </c>
    </row>
    <row r="13" spans="1:21">
      <c r="A13" s="1" t="s">
        <v>29</v>
      </c>
      <c r="B13" s="9">
        <v>1969</v>
      </c>
      <c r="C13" s="9"/>
      <c r="D13" s="9"/>
      <c r="E13" s="9"/>
      <c r="F13" s="9">
        <v>1175</v>
      </c>
      <c r="G13" s="9"/>
      <c r="H13" s="9">
        <v>3928</v>
      </c>
      <c r="I13" s="9"/>
      <c r="J13" s="7"/>
      <c r="K13" s="7"/>
      <c r="L13" s="7"/>
      <c r="M13" s="7"/>
      <c r="N13" s="7"/>
      <c r="O13" s="7"/>
      <c r="P13" s="7"/>
      <c r="Q13" s="7"/>
      <c r="R13" s="1">
        <f t="shared" si="0"/>
        <v>7072</v>
      </c>
      <c r="S13" s="1">
        <f t="shared" si="0"/>
        <v>0</v>
      </c>
      <c r="T13" s="1">
        <f t="shared" si="1"/>
        <v>7072</v>
      </c>
    </row>
    <row r="14" spans="1:21">
      <c r="A14" s="1" t="s">
        <v>30</v>
      </c>
      <c r="B14" s="9"/>
      <c r="C14" s="9"/>
      <c r="D14" s="9"/>
      <c r="E14" s="9"/>
      <c r="F14" s="9">
        <v>1000</v>
      </c>
      <c r="G14" s="9"/>
      <c r="H14" s="9"/>
      <c r="I14" s="9"/>
      <c r="J14" s="7"/>
      <c r="K14" s="7"/>
      <c r="L14" s="7"/>
      <c r="M14" s="7"/>
      <c r="N14" s="7"/>
      <c r="O14" s="7"/>
      <c r="P14" s="7"/>
      <c r="Q14" s="7"/>
      <c r="R14" s="1">
        <f t="shared" si="0"/>
        <v>1000</v>
      </c>
      <c r="S14" s="1">
        <f t="shared" si="0"/>
        <v>0</v>
      </c>
      <c r="T14" s="1">
        <f t="shared" si="1"/>
        <v>1000</v>
      </c>
    </row>
    <row r="15" spans="1:21">
      <c r="A15" s="1" t="s">
        <v>31</v>
      </c>
      <c r="B15" s="9">
        <v>360</v>
      </c>
      <c r="C15" s="9"/>
      <c r="D15" s="9"/>
      <c r="E15" s="9"/>
      <c r="F15" s="9"/>
      <c r="G15" s="9"/>
      <c r="H15" s="9"/>
      <c r="I15" s="9"/>
      <c r="J15" s="7"/>
      <c r="K15" s="7"/>
      <c r="L15" s="7"/>
      <c r="M15" s="7"/>
      <c r="N15" s="7"/>
      <c r="O15" s="7"/>
      <c r="P15" s="7"/>
      <c r="Q15" s="7"/>
      <c r="R15" s="1">
        <f t="shared" si="0"/>
        <v>360</v>
      </c>
      <c r="S15" s="1">
        <f t="shared" si="0"/>
        <v>0</v>
      </c>
      <c r="T15" s="1">
        <f t="shared" si="1"/>
        <v>360</v>
      </c>
    </row>
    <row r="16" spans="1:21">
      <c r="A16" s="1" t="s">
        <v>32</v>
      </c>
      <c r="B16" s="9"/>
      <c r="C16" s="9"/>
      <c r="D16" s="9"/>
      <c r="E16" s="9"/>
      <c r="F16" s="9"/>
      <c r="G16" s="9"/>
      <c r="H16" s="9"/>
      <c r="I16" s="9"/>
      <c r="J16" s="7"/>
      <c r="K16" s="7"/>
      <c r="L16" s="7"/>
      <c r="M16" s="7"/>
      <c r="N16" s="7"/>
      <c r="O16" s="7"/>
      <c r="P16" s="7"/>
      <c r="Q16" s="7"/>
      <c r="R16" s="1">
        <f t="shared" si="0"/>
        <v>0</v>
      </c>
      <c r="S16" s="1">
        <f t="shared" si="0"/>
        <v>0</v>
      </c>
      <c r="T16" s="1">
        <f t="shared" si="1"/>
        <v>0</v>
      </c>
    </row>
    <row r="17" spans="1:20">
      <c r="A17" s="1" t="s">
        <v>33</v>
      </c>
      <c r="B17" s="9">
        <v>710</v>
      </c>
      <c r="C17" s="9"/>
      <c r="D17" s="9">
        <v>8150</v>
      </c>
      <c r="E17" s="9">
        <v>11423.19</v>
      </c>
      <c r="F17" s="9">
        <v>14673</v>
      </c>
      <c r="G17" s="9">
        <v>1602.06</v>
      </c>
      <c r="H17" s="9">
        <v>420</v>
      </c>
      <c r="I17" s="9">
        <v>573.41</v>
      </c>
      <c r="J17" s="7"/>
      <c r="K17" s="7"/>
      <c r="L17" s="7"/>
      <c r="M17" s="7"/>
      <c r="N17" s="7"/>
      <c r="O17" s="7"/>
      <c r="P17" s="7"/>
      <c r="Q17" s="7"/>
      <c r="R17" s="1">
        <f t="shared" si="0"/>
        <v>23953</v>
      </c>
      <c r="S17" s="1">
        <f t="shared" si="0"/>
        <v>13598.66</v>
      </c>
      <c r="T17" s="1">
        <f t="shared" si="1"/>
        <v>37551.660000000003</v>
      </c>
    </row>
    <row r="18" spans="1:20">
      <c r="A18" s="1" t="s">
        <v>34</v>
      </c>
      <c r="B18" s="9">
        <v>1586</v>
      </c>
      <c r="C18" s="9"/>
      <c r="D18" s="9">
        <v>26</v>
      </c>
      <c r="E18" s="9"/>
      <c r="F18" s="9">
        <v>564</v>
      </c>
      <c r="G18" s="9"/>
      <c r="H18" s="9">
        <v>9418</v>
      </c>
      <c r="I18" s="9"/>
      <c r="J18" s="7"/>
      <c r="K18" s="7"/>
      <c r="L18" s="7"/>
      <c r="M18" s="7"/>
      <c r="N18" s="7"/>
      <c r="O18" s="7"/>
      <c r="P18" s="7"/>
      <c r="Q18" s="7"/>
      <c r="R18" s="1">
        <f t="shared" si="0"/>
        <v>11594</v>
      </c>
      <c r="S18" s="1">
        <f t="shared" si="0"/>
        <v>0</v>
      </c>
      <c r="T18" s="1">
        <f t="shared" si="1"/>
        <v>11594</v>
      </c>
    </row>
    <row r="19" spans="1:20">
      <c r="A19" s="1" t="s">
        <v>35</v>
      </c>
      <c r="B19" s="9">
        <v>1125</v>
      </c>
      <c r="C19" s="9"/>
      <c r="D19" s="9"/>
      <c r="E19" s="9"/>
      <c r="F19" s="9">
        <v>1421</v>
      </c>
      <c r="G19" s="9"/>
      <c r="H19" s="9"/>
      <c r="I19" s="9"/>
      <c r="J19" s="7"/>
      <c r="K19" s="7"/>
      <c r="L19" s="7"/>
      <c r="M19" s="7"/>
      <c r="N19" s="7"/>
      <c r="O19" s="7"/>
      <c r="P19" s="7"/>
      <c r="Q19" s="7"/>
      <c r="R19" s="1">
        <f t="shared" si="0"/>
        <v>2546</v>
      </c>
      <c r="S19" s="1">
        <f t="shared" si="0"/>
        <v>0</v>
      </c>
      <c r="T19" s="1">
        <f t="shared" si="1"/>
        <v>2546</v>
      </c>
    </row>
    <row r="20" spans="1:20">
      <c r="A20" s="1" t="s">
        <v>36</v>
      </c>
      <c r="B20" s="9"/>
      <c r="C20" s="9"/>
      <c r="D20" s="9">
        <v>4057</v>
      </c>
      <c r="E20" s="9"/>
      <c r="F20" s="9">
        <v>1000</v>
      </c>
      <c r="G20" s="9"/>
      <c r="H20" s="9"/>
      <c r="I20" s="9"/>
      <c r="J20" s="7"/>
      <c r="K20" s="7"/>
      <c r="L20" s="7"/>
      <c r="M20" s="7"/>
      <c r="N20" s="7"/>
      <c r="O20" s="7"/>
      <c r="P20" s="7"/>
      <c r="Q20" s="7"/>
      <c r="R20" s="1">
        <f t="shared" si="0"/>
        <v>5057</v>
      </c>
      <c r="S20" s="1">
        <f t="shared" si="0"/>
        <v>0</v>
      </c>
      <c r="T20" s="1">
        <f t="shared" si="1"/>
        <v>5057</v>
      </c>
    </row>
    <row r="21" spans="1:20">
      <c r="A21" s="1" t="s">
        <v>37</v>
      </c>
      <c r="B21" s="9"/>
      <c r="C21" s="9"/>
      <c r="D21" s="9"/>
      <c r="E21" s="9"/>
      <c r="F21" s="9"/>
      <c r="G21" s="9"/>
      <c r="H21" s="9"/>
      <c r="I21" s="9"/>
      <c r="J21" s="7"/>
      <c r="K21" s="7"/>
      <c r="L21" s="7"/>
      <c r="M21" s="7"/>
      <c r="N21" s="7"/>
      <c r="O21" s="7"/>
      <c r="P21" s="7"/>
      <c r="Q21" s="7"/>
      <c r="R21" s="1">
        <f t="shared" si="0"/>
        <v>0</v>
      </c>
      <c r="S21" s="1">
        <f t="shared" si="0"/>
        <v>0</v>
      </c>
      <c r="T21" s="1">
        <f t="shared" si="1"/>
        <v>0</v>
      </c>
    </row>
    <row r="22" spans="1:20">
      <c r="A22" s="1" t="s">
        <v>38</v>
      </c>
      <c r="B22" s="9"/>
      <c r="C22" s="9"/>
      <c r="D22" s="9">
        <v>280</v>
      </c>
      <c r="E22" s="9"/>
      <c r="F22" s="9">
        <v>12943</v>
      </c>
      <c r="G22" s="9"/>
      <c r="H22" s="9"/>
      <c r="I22" s="9"/>
      <c r="J22" s="7"/>
      <c r="K22" s="7"/>
      <c r="L22" s="7"/>
      <c r="M22" s="7"/>
      <c r="N22" s="7"/>
      <c r="O22" s="7"/>
      <c r="P22" s="7"/>
      <c r="Q22" s="7"/>
      <c r="R22" s="1">
        <f t="shared" si="0"/>
        <v>13223</v>
      </c>
      <c r="S22" s="1">
        <f t="shared" si="0"/>
        <v>0</v>
      </c>
      <c r="T22" s="1">
        <f t="shared" si="1"/>
        <v>13223</v>
      </c>
    </row>
    <row r="23" spans="1:20">
      <c r="A23" s="1" t="s">
        <v>39</v>
      </c>
      <c r="B23" s="9">
        <v>40</v>
      </c>
      <c r="C23" s="9"/>
      <c r="D23" s="9"/>
      <c r="E23" s="9"/>
      <c r="F23" s="9"/>
      <c r="G23" s="9"/>
      <c r="H23" s="9">
        <v>17</v>
      </c>
      <c r="I23" s="9"/>
      <c r="J23" s="7"/>
      <c r="K23" s="7"/>
      <c r="L23" s="7"/>
      <c r="M23" s="7"/>
      <c r="N23" s="7"/>
      <c r="O23" s="7"/>
      <c r="P23" s="7"/>
      <c r="Q23" s="7"/>
      <c r="R23" s="1">
        <f t="shared" si="0"/>
        <v>57</v>
      </c>
      <c r="S23" s="1">
        <f t="shared" si="0"/>
        <v>0</v>
      </c>
      <c r="T23" s="1">
        <f t="shared" si="1"/>
        <v>57</v>
      </c>
    </row>
    <row r="24" spans="1:20">
      <c r="A24" s="1" t="s">
        <v>40</v>
      </c>
      <c r="B24" s="9">
        <v>460</v>
      </c>
      <c r="C24" s="9">
        <v>12200</v>
      </c>
      <c r="D24" s="9"/>
      <c r="E24" s="9"/>
      <c r="F24" s="9"/>
      <c r="G24" s="9"/>
      <c r="H24" s="9"/>
      <c r="I24" s="9"/>
      <c r="J24" s="7"/>
      <c r="K24" s="7"/>
      <c r="L24" s="7"/>
      <c r="M24" s="7"/>
      <c r="N24" s="7"/>
      <c r="O24" s="7"/>
      <c r="P24" s="7"/>
      <c r="Q24" s="7"/>
      <c r="R24" s="1">
        <f t="shared" si="0"/>
        <v>460</v>
      </c>
      <c r="S24" s="1">
        <f t="shared" si="0"/>
        <v>12200</v>
      </c>
      <c r="T24" s="1">
        <f t="shared" si="1"/>
        <v>12660</v>
      </c>
    </row>
    <row r="25" spans="1:20">
      <c r="A25" s="1" t="s">
        <v>41</v>
      </c>
      <c r="B25" s="9"/>
      <c r="C25" s="9"/>
      <c r="D25" s="9"/>
      <c r="E25" s="9"/>
      <c r="F25" s="9">
        <v>26000</v>
      </c>
      <c r="G25" s="9"/>
      <c r="H25" s="9"/>
      <c r="I25" s="9"/>
      <c r="J25" s="7"/>
      <c r="K25" s="7"/>
      <c r="L25" s="7"/>
      <c r="M25" s="7"/>
      <c r="N25" s="7"/>
      <c r="O25" s="7"/>
      <c r="P25" s="7"/>
      <c r="Q25" s="7"/>
      <c r="R25" s="1">
        <f t="shared" si="0"/>
        <v>26000</v>
      </c>
      <c r="S25" s="1">
        <f t="shared" si="0"/>
        <v>0</v>
      </c>
      <c r="T25" s="1">
        <f t="shared" si="1"/>
        <v>26000</v>
      </c>
    </row>
    <row r="26" spans="1:20">
      <c r="A26" s="1"/>
      <c r="B26" s="9">
        <f>SUM(B6:B25)</f>
        <v>7879</v>
      </c>
      <c r="C26" s="9">
        <f t="shared" ref="C26:Q26" si="2">SUM(C6:C25)</f>
        <v>12200</v>
      </c>
      <c r="D26" s="9">
        <f t="shared" si="2"/>
        <v>13591</v>
      </c>
      <c r="E26" s="9"/>
      <c r="F26" s="9">
        <f t="shared" si="2"/>
        <v>66989</v>
      </c>
      <c r="G26" s="9">
        <f t="shared" si="2"/>
        <v>1602.06</v>
      </c>
      <c r="H26" s="9">
        <f t="shared" si="2"/>
        <v>29381</v>
      </c>
      <c r="I26" s="9">
        <f t="shared" si="2"/>
        <v>573.41</v>
      </c>
      <c r="J26" s="7">
        <f t="shared" si="2"/>
        <v>0</v>
      </c>
      <c r="K26" s="7">
        <f t="shared" si="2"/>
        <v>0</v>
      </c>
      <c r="L26" s="7">
        <f t="shared" si="2"/>
        <v>0</v>
      </c>
      <c r="M26" s="7">
        <f t="shared" si="2"/>
        <v>0</v>
      </c>
      <c r="N26" s="7">
        <f t="shared" si="2"/>
        <v>0</v>
      </c>
      <c r="O26" s="7">
        <f t="shared" si="2"/>
        <v>0</v>
      </c>
      <c r="P26" s="7">
        <f t="shared" si="2"/>
        <v>0</v>
      </c>
      <c r="Q26" s="7">
        <f t="shared" si="2"/>
        <v>0</v>
      </c>
      <c r="R26" s="1">
        <f>SUM(R6:R25)</f>
        <v>117840</v>
      </c>
      <c r="S26" s="7">
        <f>SUM(S6:S25)</f>
        <v>25798.66</v>
      </c>
      <c r="T26" s="1">
        <f t="shared" si="1"/>
        <v>143638.66</v>
      </c>
    </row>
    <row r="27" spans="1:20">
      <c r="F27" s="10"/>
    </row>
    <row r="28" spans="1:20">
      <c r="A28" s="11" t="s">
        <v>42</v>
      </c>
      <c r="B28" s="1"/>
      <c r="C28" s="1"/>
      <c r="D28" s="1"/>
      <c r="E28" s="1"/>
      <c r="F28" s="1"/>
      <c r="G28" s="1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0">
      <c r="A29" s="13">
        <f>SUM(B29:Q29)</f>
        <v>117872</v>
      </c>
      <c r="B29" s="11">
        <v>5301</v>
      </c>
      <c r="C29" s="11"/>
      <c r="D29" s="11">
        <v>10854</v>
      </c>
      <c r="E29" s="11"/>
      <c r="F29" s="11">
        <v>69307</v>
      </c>
      <c r="G29" s="11"/>
      <c r="H29" s="11">
        <v>32410</v>
      </c>
      <c r="I29" s="11"/>
      <c r="J29" s="11"/>
      <c r="K29" s="11"/>
      <c r="L29" s="11"/>
      <c r="M29" s="11"/>
      <c r="N29" s="11"/>
      <c r="O29" s="11"/>
      <c r="P29" s="11"/>
      <c r="Q29" s="11"/>
      <c r="R29" s="1"/>
    </row>
    <row r="30" spans="1:20">
      <c r="A30" s="13">
        <f>SUM(B30:Q30)</f>
        <v>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20">
      <c r="A31" s="13" t="s">
        <v>43</v>
      </c>
      <c r="B31" s="1">
        <f>B29-B26</f>
        <v>-2578</v>
      </c>
      <c r="C31" s="1">
        <f t="shared" ref="C31:R31" si="3">C29-C26</f>
        <v>-12200</v>
      </c>
      <c r="D31" s="1">
        <f t="shared" si="3"/>
        <v>-2737</v>
      </c>
      <c r="E31" s="1"/>
      <c r="F31" s="1">
        <f t="shared" si="3"/>
        <v>2318</v>
      </c>
      <c r="G31" s="1">
        <f t="shared" si="3"/>
        <v>-1602.06</v>
      </c>
      <c r="H31" s="1">
        <f t="shared" si="3"/>
        <v>3029</v>
      </c>
      <c r="I31" s="1">
        <f t="shared" si="3"/>
        <v>-573.41</v>
      </c>
      <c r="J31" s="1">
        <f t="shared" si="3"/>
        <v>0</v>
      </c>
      <c r="K31" s="1">
        <f t="shared" si="3"/>
        <v>0</v>
      </c>
      <c r="L31" s="1">
        <f t="shared" si="3"/>
        <v>0</v>
      </c>
      <c r="M31" s="1">
        <f t="shared" si="3"/>
        <v>0</v>
      </c>
      <c r="N31" s="1">
        <f t="shared" si="3"/>
        <v>0</v>
      </c>
      <c r="O31" s="1">
        <f t="shared" si="3"/>
        <v>0</v>
      </c>
      <c r="P31" s="1">
        <f t="shared" si="3"/>
        <v>0</v>
      </c>
      <c r="Q31" s="1">
        <f t="shared" si="3"/>
        <v>0</v>
      </c>
      <c r="R31" s="1">
        <f t="shared" si="3"/>
        <v>-117840</v>
      </c>
    </row>
    <row r="32" spans="1:20">
      <c r="A32" s="14">
        <f>C26+E26+G26+I26+K26</f>
        <v>14375.47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1">
        <f>B29-B26</f>
        <v>-2578</v>
      </c>
      <c r="C34" s="1"/>
      <c r="D34" s="1">
        <f>B34+D29-D26</f>
        <v>-5315</v>
      </c>
      <c r="E34" s="1"/>
      <c r="F34" s="1">
        <f>D34+F29-F26</f>
        <v>-2997</v>
      </c>
      <c r="G34" s="1"/>
      <c r="H34" s="1">
        <f>F34+H29-H26</f>
        <v>32</v>
      </c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 t="s">
        <v>44</v>
      </c>
      <c r="B35" s="1">
        <v>-64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>
        <v>-32</v>
      </c>
    </row>
    <row r="37" spans="1:18">
      <c r="B37" t="s">
        <v>1</v>
      </c>
    </row>
    <row r="38" spans="1:18">
      <c r="A38" t="s">
        <v>0</v>
      </c>
      <c r="B38" t="s">
        <v>45</v>
      </c>
      <c r="F38" t="s">
        <v>46</v>
      </c>
    </row>
    <row r="39" spans="1:18">
      <c r="A39" s="1" t="s">
        <v>4</v>
      </c>
      <c r="B39" s="2" t="s">
        <v>5</v>
      </c>
      <c r="C39" s="2"/>
      <c r="D39" s="2" t="s">
        <v>6</v>
      </c>
      <c r="E39" s="2"/>
      <c r="F39" s="2" t="s">
        <v>7</v>
      </c>
      <c r="G39" s="2"/>
      <c r="H39" s="2" t="s">
        <v>8</v>
      </c>
      <c r="I39" s="2"/>
      <c r="J39" s="2" t="s">
        <v>47</v>
      </c>
      <c r="K39" s="2"/>
    </row>
    <row r="40" spans="1:18">
      <c r="A40" s="5" t="s">
        <v>18</v>
      </c>
      <c r="B40" s="6" t="s">
        <v>19</v>
      </c>
      <c r="C40" s="6" t="s">
        <v>20</v>
      </c>
      <c r="D40" s="6" t="s">
        <v>19</v>
      </c>
      <c r="E40" s="6" t="s">
        <v>20</v>
      </c>
      <c r="F40" s="6" t="s">
        <v>19</v>
      </c>
      <c r="G40" s="6" t="s">
        <v>20</v>
      </c>
      <c r="H40" s="6" t="s">
        <v>19</v>
      </c>
      <c r="I40" s="6" t="s">
        <v>20</v>
      </c>
      <c r="J40" s="6" t="s">
        <v>19</v>
      </c>
      <c r="K40" s="6" t="s">
        <v>20</v>
      </c>
    </row>
    <row r="41" spans="1:18">
      <c r="A41" s="1" t="s">
        <v>48</v>
      </c>
      <c r="B41" s="9">
        <v>3490</v>
      </c>
      <c r="C41" s="9"/>
      <c r="D41" s="9"/>
      <c r="E41" s="9"/>
      <c r="F41" s="9"/>
      <c r="G41" s="9"/>
      <c r="H41" s="9"/>
      <c r="I41" s="9"/>
      <c r="J41" s="9">
        <f>B41+D41+F41+H41</f>
        <v>3490</v>
      </c>
      <c r="K41" s="9">
        <f>C41+E41+G41+I41</f>
        <v>0</v>
      </c>
    </row>
    <row r="42" spans="1:18">
      <c r="A42" s="1" t="s">
        <v>39</v>
      </c>
      <c r="B42" s="9">
        <v>87.57</v>
      </c>
      <c r="C42" s="9"/>
      <c r="D42" s="9"/>
      <c r="E42" s="9"/>
      <c r="F42" s="9">
        <v>29</v>
      </c>
      <c r="G42" s="9"/>
      <c r="H42" s="9"/>
      <c r="I42" s="9"/>
      <c r="J42" s="9">
        <f t="shared" ref="J42:K52" si="4">B42+D42+F42+H42</f>
        <v>116.57</v>
      </c>
      <c r="K42" s="9">
        <f t="shared" si="4"/>
        <v>0</v>
      </c>
    </row>
    <row r="43" spans="1:18">
      <c r="A43" s="1" t="s">
        <v>33</v>
      </c>
      <c r="B43" s="9">
        <v>698</v>
      </c>
      <c r="C43" s="9"/>
      <c r="D43" s="9"/>
      <c r="E43" s="9"/>
      <c r="F43" s="9"/>
      <c r="G43" s="9"/>
      <c r="H43" s="9"/>
      <c r="I43" s="9"/>
      <c r="J43" s="9">
        <f t="shared" si="4"/>
        <v>698</v>
      </c>
      <c r="K43" s="9">
        <f t="shared" si="4"/>
        <v>0</v>
      </c>
    </row>
    <row r="44" spans="1:18">
      <c r="A44" s="1" t="s">
        <v>26</v>
      </c>
      <c r="B44" s="9">
        <v>520</v>
      </c>
      <c r="C44" s="9"/>
      <c r="D44" s="9"/>
      <c r="E44" s="9"/>
      <c r="F44" s="9">
        <v>339</v>
      </c>
      <c r="G44" s="9"/>
      <c r="H44" s="9"/>
      <c r="I44" s="9"/>
      <c r="J44" s="9">
        <f t="shared" si="4"/>
        <v>859</v>
      </c>
      <c r="K44" s="9">
        <f t="shared" si="4"/>
        <v>0</v>
      </c>
    </row>
    <row r="45" spans="1:18">
      <c r="A45" s="1" t="s">
        <v>27</v>
      </c>
      <c r="B45" s="9"/>
      <c r="C45" s="9"/>
      <c r="D45" s="9">
        <v>346</v>
      </c>
      <c r="E45" s="9"/>
      <c r="F45" s="9"/>
      <c r="G45" s="9"/>
      <c r="H45" s="9">
        <v>295</v>
      </c>
      <c r="I45" s="9"/>
      <c r="J45" s="9">
        <f t="shared" si="4"/>
        <v>641</v>
      </c>
      <c r="K45" s="9">
        <f t="shared" si="4"/>
        <v>0</v>
      </c>
    </row>
    <row r="46" spans="1:18">
      <c r="A46" s="1" t="s">
        <v>36</v>
      </c>
      <c r="B46" s="9"/>
      <c r="C46" s="9"/>
      <c r="D46" s="9">
        <v>300</v>
      </c>
      <c r="E46" s="9"/>
      <c r="F46" s="9">
        <v>2450</v>
      </c>
      <c r="G46" s="9"/>
      <c r="H46" s="9"/>
      <c r="I46" s="9"/>
      <c r="J46" s="9">
        <f t="shared" si="4"/>
        <v>2750</v>
      </c>
      <c r="K46" s="9">
        <f t="shared" si="4"/>
        <v>0</v>
      </c>
    </row>
    <row r="47" spans="1:18">
      <c r="A47" s="1" t="s">
        <v>28</v>
      </c>
      <c r="B47" s="9"/>
      <c r="C47" s="9"/>
      <c r="D47" s="9">
        <v>500</v>
      </c>
      <c r="E47" s="9"/>
      <c r="F47" s="9"/>
      <c r="G47" s="9"/>
      <c r="H47" s="9"/>
      <c r="I47" s="9"/>
      <c r="J47" s="9">
        <f t="shared" si="4"/>
        <v>500</v>
      </c>
      <c r="K47" s="9">
        <f t="shared" si="4"/>
        <v>0</v>
      </c>
    </row>
    <row r="48" spans="1:18">
      <c r="A48" s="1" t="s">
        <v>29</v>
      </c>
      <c r="B48" s="9"/>
      <c r="C48" s="9"/>
      <c r="D48" s="9">
        <v>3475</v>
      </c>
      <c r="E48" s="9"/>
      <c r="F48" s="9">
        <v>850</v>
      </c>
      <c r="G48" s="9"/>
      <c r="H48" s="9"/>
      <c r="I48" s="9"/>
      <c r="J48" s="9">
        <f t="shared" si="4"/>
        <v>4325</v>
      </c>
      <c r="K48" s="9">
        <f t="shared" si="4"/>
        <v>0</v>
      </c>
    </row>
    <row r="49" spans="1:11">
      <c r="A49" s="1" t="s">
        <v>35</v>
      </c>
      <c r="B49" s="9"/>
      <c r="C49" s="9"/>
      <c r="D49" s="9">
        <v>699</v>
      </c>
      <c r="E49" s="9"/>
      <c r="F49" s="9"/>
      <c r="G49" s="9"/>
      <c r="H49" s="9"/>
      <c r="I49" s="9"/>
      <c r="J49" s="9">
        <f t="shared" si="4"/>
        <v>699</v>
      </c>
      <c r="K49" s="9">
        <f t="shared" si="4"/>
        <v>0</v>
      </c>
    </row>
    <row r="50" spans="1:11">
      <c r="A50" s="1" t="s">
        <v>34</v>
      </c>
      <c r="B50" s="9"/>
      <c r="C50" s="9"/>
      <c r="D50" s="9">
        <v>350</v>
      </c>
      <c r="E50" s="9"/>
      <c r="F50" s="9">
        <v>1269</v>
      </c>
      <c r="G50" s="9"/>
      <c r="H50" s="9">
        <v>2343.52</v>
      </c>
      <c r="I50" s="9"/>
      <c r="J50" s="9">
        <f t="shared" si="4"/>
        <v>3962.52</v>
      </c>
      <c r="K50" s="9">
        <f t="shared" si="4"/>
        <v>0</v>
      </c>
    </row>
    <row r="51" spans="1:11">
      <c r="A51" s="1" t="s">
        <v>32</v>
      </c>
      <c r="B51" s="9"/>
      <c r="C51" s="9"/>
      <c r="D51" s="9"/>
      <c r="E51" s="9"/>
      <c r="F51" s="9">
        <v>525</v>
      </c>
      <c r="G51" s="9"/>
      <c r="H51" s="9">
        <v>210</v>
      </c>
      <c r="I51" s="9"/>
      <c r="J51" s="9">
        <f t="shared" si="4"/>
        <v>735</v>
      </c>
      <c r="K51" s="9">
        <f t="shared" si="4"/>
        <v>0</v>
      </c>
    </row>
    <row r="52" spans="1:11">
      <c r="A52" s="15" t="s">
        <v>49</v>
      </c>
      <c r="B52" s="9"/>
      <c r="C52" s="9"/>
      <c r="D52" s="9"/>
      <c r="E52" s="9"/>
      <c r="F52" s="9"/>
      <c r="G52" s="9"/>
      <c r="H52" s="9">
        <v>500</v>
      </c>
      <c r="I52" s="9"/>
      <c r="J52" s="9">
        <f t="shared" si="4"/>
        <v>500</v>
      </c>
      <c r="K52" s="9">
        <f t="shared" si="4"/>
        <v>0</v>
      </c>
    </row>
    <row r="53" spans="1:11">
      <c r="A53" s="1"/>
      <c r="B53" s="9">
        <f>SUM(B41:B52)</f>
        <v>4795.57</v>
      </c>
      <c r="C53" s="9">
        <f>SUM(C41:C52)</f>
        <v>0</v>
      </c>
      <c r="D53" s="9">
        <f>SUM(D41:D52)</f>
        <v>5670</v>
      </c>
      <c r="E53" s="9"/>
      <c r="F53" s="9">
        <f t="shared" ref="F53:K53" si="5">SUM(F41:F52)</f>
        <v>5462</v>
      </c>
      <c r="G53" s="9">
        <f t="shared" si="5"/>
        <v>0</v>
      </c>
      <c r="H53" s="9">
        <f t="shared" si="5"/>
        <v>3348.52</v>
      </c>
      <c r="I53" s="9">
        <f t="shared" si="5"/>
        <v>0</v>
      </c>
      <c r="J53" s="9">
        <f t="shared" si="5"/>
        <v>19276.09</v>
      </c>
      <c r="K53" s="9">
        <f t="shared" si="5"/>
        <v>0</v>
      </c>
    </row>
    <row r="54" spans="1:11">
      <c r="F54" s="10"/>
    </row>
    <row r="55" spans="1:11">
      <c r="A55" s="16" t="s">
        <v>42</v>
      </c>
      <c r="B55" s="16"/>
      <c r="C55" s="16"/>
      <c r="D55" s="16"/>
      <c r="E55" s="16"/>
      <c r="F55" s="16"/>
      <c r="G55" s="17"/>
      <c r="H55" s="16"/>
      <c r="I55" s="16"/>
      <c r="J55" s="16"/>
      <c r="K55" s="16"/>
    </row>
    <row r="56" spans="1:11">
      <c r="A56" s="16"/>
      <c r="B56" s="16">
        <v>3490</v>
      </c>
      <c r="C56" s="16"/>
      <c r="D56" s="16">
        <v>6975.57</v>
      </c>
      <c r="E56" s="16"/>
      <c r="F56" s="16">
        <v>5453</v>
      </c>
      <c r="G56" s="16"/>
      <c r="H56" s="16">
        <v>3357.52</v>
      </c>
      <c r="I56" s="16"/>
      <c r="J56" s="16">
        <f t="shared" ref="J56" si="6">SUM(B56:I56)</f>
        <v>19276.09</v>
      </c>
      <c r="K56" s="16"/>
    </row>
    <row r="57" spans="1:11">
      <c r="A57" s="16">
        <f>SUM(B57:Q57)</f>
        <v>0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>
      <c r="A58" s="16" t="s">
        <v>43</v>
      </c>
      <c r="B58" s="16">
        <f>B53</f>
        <v>4795.57</v>
      </c>
      <c r="C58" s="16">
        <f t="shared" ref="C58" si="7">C56-C53</f>
        <v>0</v>
      </c>
      <c r="D58" s="16">
        <f>D53</f>
        <v>5670</v>
      </c>
      <c r="E58" s="16"/>
      <c r="F58" s="16">
        <f>F53</f>
        <v>5462</v>
      </c>
      <c r="G58" s="16">
        <f t="shared" ref="G58:I58" si="8">G56-G53</f>
        <v>0</v>
      </c>
      <c r="H58" s="16">
        <f>H53</f>
        <v>3348.52</v>
      </c>
      <c r="I58" s="16">
        <f t="shared" si="8"/>
        <v>0</v>
      </c>
      <c r="J58" s="16">
        <f>SUM(B58:I58)</f>
        <v>19276.09</v>
      </c>
      <c r="K58" s="16">
        <f t="shared" ref="K58" si="9">K56-K53</f>
        <v>0</v>
      </c>
    </row>
    <row r="59" spans="1:11">
      <c r="A59" s="16">
        <f>C53+E53+G53+I53+K53</f>
        <v>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>
        <f>B56-B53</f>
        <v>-1305.5699999999997</v>
      </c>
      <c r="C61" s="1">
        <f t="shared" ref="C61:K61" si="10">C56-C53</f>
        <v>0</v>
      </c>
      <c r="D61" s="1">
        <f t="shared" si="10"/>
        <v>1305.5699999999997</v>
      </c>
      <c r="E61" s="1">
        <f t="shared" si="10"/>
        <v>0</v>
      </c>
      <c r="F61" s="1">
        <f t="shared" si="10"/>
        <v>-9</v>
      </c>
      <c r="G61" s="1">
        <f t="shared" si="10"/>
        <v>0</v>
      </c>
      <c r="H61" s="1">
        <f t="shared" si="10"/>
        <v>9</v>
      </c>
      <c r="I61" s="1">
        <f t="shared" si="10"/>
        <v>0</v>
      </c>
      <c r="J61" s="1">
        <f t="shared" si="10"/>
        <v>0</v>
      </c>
      <c r="K61" s="1">
        <f t="shared" si="10"/>
        <v>0</v>
      </c>
    </row>
    <row r="62" spans="1:11">
      <c r="A62" s="1" t="s">
        <v>44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</sheetData>
  <mergeCells count="9">
    <mergeCell ref="J39:K39"/>
    <mergeCell ref="B4:C4"/>
    <mergeCell ref="D4:E4"/>
    <mergeCell ref="F4:G4"/>
    <mergeCell ref="H4:I4"/>
    <mergeCell ref="B39:C39"/>
    <mergeCell ref="D39:E39"/>
    <mergeCell ref="F39:G39"/>
    <mergeCell ref="H39:I3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2014-06-15T08:47:11Z</dcterms:modified>
</cp:coreProperties>
</file>